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cenkonstostersund-my.sharepoint.com/personal/info_scenkonstostersund_se/Documents/Dokument/Versamhberättelse 2023/"/>
    </mc:Choice>
  </mc:AlternateContent>
  <xr:revisionPtr revIDLastSave="0" documentId="11_EB33EA1BBB858A3403F85B073F6954E99F9F96D0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H2" i="1"/>
  <c r="E45" i="1"/>
  <c r="F39" i="1"/>
  <c r="E44" i="1"/>
  <c r="E39" i="1"/>
  <c r="G39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4" i="1"/>
  <c r="E21" i="1"/>
  <c r="E18" i="1"/>
  <c r="G12" i="1"/>
  <c r="G13" i="1"/>
  <c r="G14" i="1"/>
  <c r="G15" i="1"/>
  <c r="G16" i="1"/>
  <c r="G17" i="1"/>
  <c r="D44" i="1"/>
  <c r="D42" i="1"/>
  <c r="G18" i="1" l="1"/>
  <c r="F18" i="1" s="1"/>
  <c r="E46" i="1"/>
  <c r="G45" i="1" l="1"/>
  <c r="F45" i="1" s="1"/>
</calcChain>
</file>

<file path=xl/sharedStrings.xml><?xml version="1.0" encoding="utf-8"?>
<sst xmlns="http://schemas.openxmlformats.org/spreadsheetml/2006/main" count="43" uniqueCount="43">
  <si>
    <t>Sålda</t>
  </si>
  <si>
    <t>Beläggning</t>
  </si>
  <si>
    <t>Totalt 2022</t>
  </si>
  <si>
    <t>Föreställningar våren 2023</t>
  </si>
  <si>
    <t>Föreställningar hösten 2023</t>
  </si>
  <si>
    <t>Skapelsen</t>
  </si>
  <si>
    <t>Kameliadamen</t>
  </si>
  <si>
    <t>Carmen</t>
  </si>
  <si>
    <t>Nassim</t>
  </si>
  <si>
    <t>Terrarium</t>
  </si>
  <si>
    <t>Jeanne</t>
  </si>
  <si>
    <t>Out of chaos</t>
  </si>
  <si>
    <t>Ödeläggaren</t>
  </si>
  <si>
    <t>Som ett jävla solsken</t>
  </si>
  <si>
    <t>Tina Ahlin</t>
  </si>
  <si>
    <t>Galgenlieder</t>
  </si>
  <si>
    <t>Korten på bordet</t>
  </si>
  <si>
    <t>Det är synd om män i skor</t>
  </si>
  <si>
    <t>Kebaben på skäret</t>
  </si>
  <si>
    <t>Daff-Daff och Miranda</t>
  </si>
  <si>
    <t>Kom i min famn-Anders Hedén</t>
  </si>
  <si>
    <t>Skol Terrarium</t>
  </si>
  <si>
    <t>Workshop Victor Fröjd</t>
  </si>
  <si>
    <t>Det börjar i dig</t>
  </si>
  <si>
    <t>Homan</t>
  </si>
  <si>
    <t>Britt-Marie var här</t>
  </si>
  <si>
    <t>Receptionists</t>
  </si>
  <si>
    <t>Anna Karenina</t>
  </si>
  <si>
    <t>123 Schtunk Dödsdansen</t>
  </si>
  <si>
    <t>Barnfst Alla får åka med</t>
  </si>
  <si>
    <t>Locus</t>
  </si>
  <si>
    <t>Don Juan</t>
  </si>
  <si>
    <t>Jarkelidh</t>
  </si>
  <si>
    <t>Everlasting event</t>
  </si>
  <si>
    <t>Nylands Järn</t>
  </si>
  <si>
    <t>Melodikrysset</t>
  </si>
  <si>
    <t>Du stackars barn</t>
  </si>
  <si>
    <t>Cirkusens utveckling</t>
  </si>
  <si>
    <t>Cornelis i våra hjärtan</t>
  </si>
  <si>
    <t>Skol Krock</t>
  </si>
  <si>
    <t>Skol Everlasting event</t>
  </si>
  <si>
    <t>Kartan över oss</t>
  </si>
  <si>
    <t>Totalt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</si>
</sst>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ptos Narrow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Georgia"/>
      <family val="1"/>
    </font>
    <font>
      <b/>
      <sz val="10"/>
      <color theme="1"/>
      <name val="Arial"/>
      <family val="2"/>
    </font>
    <font>
      <b/>
      <sz val="11"/>
      <name val="Aptos Narrow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Aptos Narrow"/>
      <family val="2"/>
      <scheme val="minor"/>
    </font>
    <font>
      <i/>
      <sz val="10"/>
      <color theme="1"/>
      <name val="Arial"/>
      <family val="2"/>
    </font>
    <font>
      <i/>
      <sz val="11"/>
      <name val="Aptos Narrow"/>
      <family val="2"/>
      <scheme val="minor"/>
    </font>
    <font>
      <i/>
      <sz val="9"/>
      <color theme="1"/>
      <name val="Georgia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ptos Narrow"/>
      <family val="2"/>
      <scheme val="minor"/>
    </font>
    <font>
      <sz val="11"/>
      <color rgb="FFFF0000"/>
      <name val="Times New Roman"/>
      <family val="1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9" fontId="6" fillId="0" borderId="0" xfId="0" applyNumberFormat="1" applyFont="1"/>
    <xf numFmtId="0" fontId="6" fillId="0" borderId="0" xfId="0" applyFont="1" applyAlignment="1">
      <alignment horizontal="left"/>
    </xf>
    <xf numFmtId="16" fontId="6" fillId="0" borderId="0" xfId="0" applyNumberFormat="1" applyFont="1"/>
    <xf numFmtId="0" fontId="8" fillId="0" borderId="0" xfId="0" applyFont="1"/>
    <xf numFmtId="0" fontId="4" fillId="2" borderId="0" xfId="0" applyFont="1" applyFill="1"/>
    <xf numFmtId="9" fontId="4" fillId="0" borderId="0" xfId="0" applyNumberFormat="1" applyFont="1"/>
    <xf numFmtId="0" fontId="6" fillId="2" borderId="0" xfId="0" applyFont="1" applyFill="1"/>
    <xf numFmtId="0" fontId="9" fillId="0" borderId="0" xfId="0" applyFont="1"/>
    <xf numFmtId="0" fontId="7" fillId="2" borderId="0" xfId="0" applyFont="1" applyFill="1"/>
    <xf numFmtId="9" fontId="3" fillId="0" borderId="0" xfId="0" applyNumberFormat="1" applyFont="1"/>
    <xf numFmtId="0" fontId="2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/>
    <xf numFmtId="0" fontId="1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1" fontId="6" fillId="0" borderId="0" xfId="0" applyNumberFormat="1" applyFont="1"/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1" fontId="0" fillId="0" borderId="1" xfId="0" applyNumberForma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H6" sqref="H6"/>
    </sheetView>
  </sheetViews>
  <sheetFormatPr defaultRowHeight="15" x14ac:dyDescent="0.25"/>
  <cols>
    <col min="9" max="9" width="18.7109375" customWidth="1"/>
  </cols>
  <sheetData>
    <row r="1" spans="1:15" ht="15.75" x14ac:dyDescent="0.25">
      <c r="A1" s="1" t="s">
        <v>3</v>
      </c>
      <c r="B1" s="1"/>
      <c r="C1" s="2"/>
      <c r="D1" s="2"/>
      <c r="E1" s="3" t="s">
        <v>0</v>
      </c>
      <c r="F1" s="1" t="s">
        <v>1</v>
      </c>
      <c r="G1" s="4"/>
    </row>
    <row r="2" spans="1:15" x14ac:dyDescent="0.25">
      <c r="A2" s="5" t="s">
        <v>17</v>
      </c>
      <c r="B2" s="5"/>
      <c r="C2" s="6"/>
      <c r="D2" s="6"/>
      <c r="E2" s="6">
        <v>136</v>
      </c>
      <c r="F2" s="7">
        <v>0.32</v>
      </c>
      <c r="G2" s="36">
        <f t="shared" ref="G2:G17" si="0">E2/F2</f>
        <v>425</v>
      </c>
      <c r="H2" s="36">
        <f>F2/G2</f>
        <v>7.5294117647058828E-4</v>
      </c>
    </row>
    <row r="3" spans="1:15" x14ac:dyDescent="0.25">
      <c r="A3" s="5" t="s">
        <v>5</v>
      </c>
      <c r="B3" s="5"/>
      <c r="C3" s="6"/>
      <c r="D3" s="6"/>
      <c r="E3" s="6">
        <v>150</v>
      </c>
      <c r="F3" s="7">
        <v>0.35</v>
      </c>
      <c r="G3" s="36">
        <f t="shared" si="0"/>
        <v>428.57142857142861</v>
      </c>
      <c r="I3" s="18"/>
      <c r="J3" s="19"/>
      <c r="K3" s="19"/>
      <c r="L3" s="19"/>
      <c r="M3" s="20"/>
      <c r="N3" s="21"/>
      <c r="O3" s="20"/>
    </row>
    <row r="4" spans="1:15" x14ac:dyDescent="0.25">
      <c r="A4" s="5" t="s">
        <v>6</v>
      </c>
      <c r="B4" s="5"/>
      <c r="C4" s="6"/>
      <c r="D4" s="6"/>
      <c r="E4" s="6">
        <v>271</v>
      </c>
      <c r="F4" s="7">
        <v>0.64</v>
      </c>
      <c r="G4" s="36">
        <f t="shared" si="0"/>
        <v>423.4375</v>
      </c>
      <c r="I4" s="22"/>
      <c r="J4" s="23"/>
      <c r="K4" s="23"/>
      <c r="L4" s="24"/>
      <c r="M4" s="20"/>
      <c r="N4" s="21"/>
      <c r="O4" s="20"/>
    </row>
    <row r="5" spans="1:15" x14ac:dyDescent="0.25">
      <c r="A5" s="5" t="s">
        <v>7</v>
      </c>
      <c r="B5" s="5"/>
      <c r="C5" s="6"/>
      <c r="D5" s="6"/>
      <c r="E5" s="6">
        <v>224</v>
      </c>
      <c r="F5" s="7">
        <v>0.53</v>
      </c>
      <c r="G5" s="36">
        <f t="shared" si="0"/>
        <v>422.64150943396226</v>
      </c>
      <c r="I5" s="22"/>
      <c r="J5" s="19"/>
      <c r="K5" s="23"/>
      <c r="L5" s="19"/>
      <c r="M5" s="20"/>
      <c r="N5" s="21"/>
      <c r="O5" s="20"/>
    </row>
    <row r="6" spans="1:15" x14ac:dyDescent="0.25">
      <c r="A6" s="5" t="s">
        <v>18</v>
      </c>
      <c r="B6" s="5"/>
      <c r="C6" s="6"/>
      <c r="D6" s="6"/>
      <c r="E6" s="6">
        <v>326</v>
      </c>
      <c r="F6" s="7">
        <v>0.77</v>
      </c>
      <c r="G6" s="36">
        <f t="shared" si="0"/>
        <v>423.37662337662334</v>
      </c>
      <c r="I6" s="22"/>
      <c r="J6" s="24"/>
      <c r="K6" s="23"/>
      <c r="L6" s="24"/>
      <c r="M6" s="20"/>
      <c r="N6" s="21"/>
      <c r="O6" s="20"/>
    </row>
    <row r="7" spans="1:15" x14ac:dyDescent="0.25">
      <c r="A7" s="5" t="s">
        <v>8</v>
      </c>
      <c r="B7" s="5"/>
      <c r="C7" s="6"/>
      <c r="D7" s="6"/>
      <c r="E7" s="6">
        <v>210</v>
      </c>
      <c r="F7" s="7">
        <v>0.49</v>
      </c>
      <c r="G7" s="36">
        <f t="shared" si="0"/>
        <v>428.57142857142856</v>
      </c>
      <c r="I7" s="22"/>
      <c r="J7" s="23"/>
      <c r="K7" s="23"/>
      <c r="L7" s="19"/>
      <c r="M7" s="20"/>
      <c r="N7" s="21"/>
      <c r="O7" s="20"/>
    </row>
    <row r="8" spans="1:15" x14ac:dyDescent="0.25">
      <c r="A8" s="5" t="s">
        <v>9</v>
      </c>
      <c r="B8" s="5"/>
      <c r="C8" s="6"/>
      <c r="D8" s="6"/>
      <c r="E8" s="6">
        <v>192</v>
      </c>
      <c r="F8" s="7">
        <v>0.45</v>
      </c>
      <c r="G8" s="36">
        <f t="shared" si="0"/>
        <v>426.66666666666663</v>
      </c>
      <c r="I8" s="22"/>
      <c r="J8" s="24"/>
      <c r="K8" s="23"/>
      <c r="L8" s="24"/>
      <c r="M8" s="20"/>
      <c r="N8" s="21"/>
      <c r="O8" s="20"/>
    </row>
    <row r="9" spans="1:15" x14ac:dyDescent="0.25">
      <c r="A9" s="5" t="s">
        <v>10</v>
      </c>
      <c r="B9" s="5"/>
      <c r="C9" s="6"/>
      <c r="D9" s="6"/>
      <c r="E9" s="6">
        <v>214</v>
      </c>
      <c r="F9" s="7">
        <v>0.5</v>
      </c>
      <c r="G9" s="36">
        <f t="shared" si="0"/>
        <v>428</v>
      </c>
      <c r="I9" s="22"/>
      <c r="J9" s="24"/>
      <c r="K9" s="23"/>
      <c r="L9" s="19"/>
      <c r="M9" s="20"/>
      <c r="N9" s="21"/>
      <c r="O9" s="20"/>
    </row>
    <row r="10" spans="1:15" x14ac:dyDescent="0.25">
      <c r="A10" s="5" t="s">
        <v>11</v>
      </c>
      <c r="B10" s="5"/>
      <c r="C10" s="5"/>
      <c r="D10" s="5"/>
      <c r="E10" s="6">
        <v>425</v>
      </c>
      <c r="F10" s="7">
        <v>1</v>
      </c>
      <c r="G10" s="36">
        <f t="shared" si="0"/>
        <v>425</v>
      </c>
      <c r="I10" s="22"/>
      <c r="J10" s="25"/>
      <c r="K10" s="23"/>
      <c r="L10" s="24"/>
      <c r="M10" s="20"/>
      <c r="N10" s="21"/>
      <c r="O10" s="20"/>
    </row>
    <row r="11" spans="1:15" x14ac:dyDescent="0.25">
      <c r="A11" s="5" t="s">
        <v>12</v>
      </c>
      <c r="B11" s="5"/>
      <c r="C11" s="6"/>
      <c r="D11" s="6"/>
      <c r="E11" s="6">
        <v>167</v>
      </c>
      <c r="F11" s="7">
        <v>0.39</v>
      </c>
      <c r="G11" s="36">
        <f t="shared" si="0"/>
        <v>428.20512820512818</v>
      </c>
      <c r="I11" s="22"/>
      <c r="J11" s="23"/>
      <c r="K11" s="23"/>
      <c r="L11" s="24"/>
      <c r="M11" s="20"/>
      <c r="N11" s="26"/>
      <c r="O11" s="20"/>
    </row>
    <row r="12" spans="1:15" x14ac:dyDescent="0.25">
      <c r="A12" s="8" t="s">
        <v>13</v>
      </c>
      <c r="B12" s="5"/>
      <c r="C12" s="6"/>
      <c r="D12" s="6"/>
      <c r="E12" s="6">
        <v>226</v>
      </c>
      <c r="F12" s="7">
        <v>0.75</v>
      </c>
      <c r="G12" s="36">
        <f t="shared" si="0"/>
        <v>301.33333333333331</v>
      </c>
      <c r="I12" s="22"/>
      <c r="J12" s="24"/>
      <c r="K12" s="23"/>
      <c r="L12" s="24"/>
      <c r="M12" s="20"/>
      <c r="N12" s="21"/>
      <c r="O12" s="20"/>
    </row>
    <row r="13" spans="1:15" x14ac:dyDescent="0.25">
      <c r="A13" s="5" t="s">
        <v>14</v>
      </c>
      <c r="B13" s="5"/>
      <c r="C13" s="6"/>
      <c r="D13" s="6"/>
      <c r="E13" s="6">
        <v>425</v>
      </c>
      <c r="F13" s="7">
        <v>1</v>
      </c>
      <c r="G13" s="36">
        <f t="shared" si="0"/>
        <v>425</v>
      </c>
      <c r="I13" s="22"/>
      <c r="J13" s="24"/>
      <c r="K13" s="24"/>
      <c r="L13" s="24"/>
      <c r="M13" s="20"/>
      <c r="N13" s="21"/>
      <c r="O13" s="20"/>
    </row>
    <row r="14" spans="1:15" x14ac:dyDescent="0.25">
      <c r="A14" s="5" t="s">
        <v>15</v>
      </c>
      <c r="B14" s="5"/>
      <c r="C14" s="6"/>
      <c r="D14" s="6"/>
      <c r="E14" s="6">
        <v>55</v>
      </c>
      <c r="F14" s="7">
        <v>0.28000000000000003</v>
      </c>
      <c r="G14" s="36">
        <f t="shared" si="0"/>
        <v>196.42857142857142</v>
      </c>
      <c r="I14" s="27"/>
      <c r="J14" s="24"/>
      <c r="K14" s="24"/>
      <c r="L14" s="24"/>
      <c r="N14" s="26"/>
      <c r="O14" s="20"/>
    </row>
    <row r="15" spans="1:15" x14ac:dyDescent="0.25">
      <c r="A15" s="5" t="s">
        <v>16</v>
      </c>
      <c r="B15" s="5"/>
      <c r="C15" s="6"/>
      <c r="D15" s="6"/>
      <c r="E15" s="6">
        <v>161</v>
      </c>
      <c r="F15" s="7">
        <v>0.38</v>
      </c>
      <c r="G15" s="36">
        <f t="shared" si="0"/>
        <v>423.68421052631578</v>
      </c>
      <c r="I15" s="22"/>
      <c r="J15" s="28"/>
      <c r="K15" s="28"/>
      <c r="L15" s="29"/>
      <c r="M15" s="20"/>
      <c r="N15" s="21"/>
      <c r="O15" s="20"/>
    </row>
    <row r="16" spans="1:15" x14ac:dyDescent="0.25">
      <c r="A16" s="9" t="s">
        <v>19</v>
      </c>
      <c r="B16" s="5"/>
      <c r="C16" s="6"/>
      <c r="D16" s="6"/>
      <c r="E16" s="6">
        <v>131</v>
      </c>
      <c r="F16" s="7">
        <v>0.66</v>
      </c>
      <c r="G16" s="36">
        <f t="shared" si="0"/>
        <v>198.48484848484847</v>
      </c>
      <c r="I16" s="22"/>
      <c r="J16" s="24"/>
      <c r="K16" s="24"/>
      <c r="L16" s="24"/>
      <c r="M16" s="20"/>
      <c r="N16" s="21"/>
      <c r="O16" s="20"/>
    </row>
    <row r="17" spans="1:15" x14ac:dyDescent="0.25">
      <c r="A17" s="5" t="s">
        <v>20</v>
      </c>
      <c r="B17" s="17"/>
      <c r="C17" s="6"/>
      <c r="D17" s="10"/>
      <c r="E17" s="6">
        <v>90</v>
      </c>
      <c r="F17" s="7">
        <v>0.45</v>
      </c>
      <c r="G17" s="36">
        <f t="shared" si="0"/>
        <v>200</v>
      </c>
      <c r="I17" s="22"/>
      <c r="J17" s="23"/>
      <c r="K17" s="23"/>
      <c r="L17" s="19"/>
      <c r="M17" s="20"/>
      <c r="N17" s="21"/>
      <c r="O17" s="20"/>
    </row>
    <row r="18" spans="1:15" x14ac:dyDescent="0.25">
      <c r="A18" s="5"/>
      <c r="B18" s="5"/>
      <c r="C18" s="6"/>
      <c r="E18" s="41">
        <f>SUM(E2:E17)</f>
        <v>3403</v>
      </c>
      <c r="F18" s="42">
        <f>E18/G18</f>
        <v>0.56675093137628196</v>
      </c>
      <c r="G18" s="43">
        <f>SUM(G2:G17)</f>
        <v>6004.4012485983058</v>
      </c>
      <c r="I18" s="22"/>
      <c r="J18" s="23"/>
      <c r="K18" s="23"/>
      <c r="L18" s="24"/>
      <c r="M18" s="20"/>
      <c r="N18" s="21"/>
      <c r="O18" s="20"/>
    </row>
    <row r="19" spans="1:15" ht="15.75" x14ac:dyDescent="0.25">
      <c r="A19" s="11" t="s">
        <v>21</v>
      </c>
      <c r="B19" s="11"/>
      <c r="E19" s="5">
        <v>660</v>
      </c>
      <c r="F19" s="12"/>
      <c r="G19" s="5"/>
      <c r="I19" s="27"/>
      <c r="J19" s="28"/>
      <c r="K19" s="30"/>
      <c r="L19" s="31"/>
      <c r="M19" s="20"/>
      <c r="N19" s="21"/>
      <c r="O19" s="20"/>
    </row>
    <row r="20" spans="1:15" ht="15.75" x14ac:dyDescent="0.25">
      <c r="A20" s="11" t="s">
        <v>22</v>
      </c>
      <c r="B20" s="11"/>
      <c r="D20">
        <v>690</v>
      </c>
      <c r="E20" s="5">
        <v>30</v>
      </c>
      <c r="F20" s="12"/>
      <c r="G20" s="5"/>
      <c r="I20" s="32"/>
      <c r="J20" s="30"/>
      <c r="K20" s="31"/>
      <c r="L20" s="33"/>
      <c r="M20" s="21"/>
      <c r="N20" s="21"/>
      <c r="O20" s="20"/>
    </row>
    <row r="21" spans="1:15" x14ac:dyDescent="0.25">
      <c r="E21" s="37">
        <f>SUM(E2:E20)-E18</f>
        <v>4093</v>
      </c>
      <c r="G21" s="5"/>
      <c r="I21" s="32"/>
      <c r="J21" s="30"/>
      <c r="K21" s="31"/>
      <c r="L21" s="33"/>
      <c r="M21" s="21"/>
      <c r="N21" s="21"/>
      <c r="O21" s="20"/>
    </row>
    <row r="22" spans="1:15" x14ac:dyDescent="0.25">
      <c r="G22" s="5"/>
      <c r="I22" s="25"/>
      <c r="J22" s="25"/>
      <c r="K22" s="25"/>
      <c r="O22" s="34"/>
    </row>
    <row r="23" spans="1:15" ht="15.75" x14ac:dyDescent="0.25">
      <c r="A23" s="1" t="s">
        <v>4</v>
      </c>
      <c r="B23" s="1"/>
      <c r="C23" s="2"/>
      <c r="D23" s="2"/>
      <c r="E23" s="4"/>
      <c r="F23" s="4"/>
      <c r="G23" s="5"/>
      <c r="O23" s="35"/>
    </row>
    <row r="24" spans="1:15" ht="15.75" x14ac:dyDescent="0.25">
      <c r="A24" s="5" t="s">
        <v>23</v>
      </c>
      <c r="B24" s="5"/>
      <c r="C24" s="5"/>
      <c r="D24" s="2"/>
      <c r="E24" s="13">
        <v>185</v>
      </c>
      <c r="F24" s="7">
        <v>0.44</v>
      </c>
      <c r="G24" s="36">
        <f>E24/F24</f>
        <v>420.45454545454544</v>
      </c>
    </row>
    <row r="25" spans="1:15" ht="15.75" x14ac:dyDescent="0.25">
      <c r="A25" s="5" t="s">
        <v>24</v>
      </c>
      <c r="B25" s="5"/>
      <c r="C25" s="5"/>
      <c r="D25" s="2"/>
      <c r="E25" s="13">
        <v>250</v>
      </c>
      <c r="F25" s="7">
        <v>0.59</v>
      </c>
      <c r="G25" s="36">
        <f t="shared" ref="G25:G38" si="1">E25/F25</f>
        <v>423.72881355932208</v>
      </c>
    </row>
    <row r="26" spans="1:15" ht="15.75" x14ac:dyDescent="0.25">
      <c r="A26" s="5" t="s">
        <v>25</v>
      </c>
      <c r="B26" s="5"/>
      <c r="C26" s="5"/>
      <c r="D26" s="2"/>
      <c r="E26" s="13">
        <v>850</v>
      </c>
      <c r="F26" s="7">
        <v>1</v>
      </c>
      <c r="G26" s="36">
        <f t="shared" si="1"/>
        <v>850</v>
      </c>
    </row>
    <row r="27" spans="1:15" ht="15.75" x14ac:dyDescent="0.25">
      <c r="A27" s="5" t="s">
        <v>26</v>
      </c>
      <c r="B27" s="5"/>
      <c r="C27" s="5"/>
      <c r="D27" s="2"/>
      <c r="E27" s="13">
        <v>209</v>
      </c>
      <c r="F27" s="7">
        <v>0.49</v>
      </c>
      <c r="G27" s="36">
        <f t="shared" si="1"/>
        <v>426.53061224489795</v>
      </c>
    </row>
    <row r="28" spans="1:15" ht="15.75" x14ac:dyDescent="0.25">
      <c r="A28" s="5" t="s">
        <v>27</v>
      </c>
      <c r="B28" s="5"/>
      <c r="C28" s="5"/>
      <c r="D28" s="2"/>
      <c r="E28" s="13">
        <v>363</v>
      </c>
      <c r="F28" s="7">
        <v>0.85</v>
      </c>
      <c r="G28" s="36">
        <f t="shared" si="1"/>
        <v>427.05882352941177</v>
      </c>
    </row>
    <row r="29" spans="1:15" ht="15.75" x14ac:dyDescent="0.25">
      <c r="A29" s="5" t="s">
        <v>28</v>
      </c>
      <c r="B29" s="5"/>
      <c r="C29" s="5"/>
      <c r="D29" s="2"/>
      <c r="E29" s="13">
        <v>269</v>
      </c>
      <c r="F29" s="7">
        <v>0.63</v>
      </c>
      <c r="G29" s="36">
        <f t="shared" si="1"/>
        <v>426.98412698412699</v>
      </c>
    </row>
    <row r="30" spans="1:15" ht="15.75" x14ac:dyDescent="0.25">
      <c r="A30" s="5" t="s">
        <v>30</v>
      </c>
      <c r="B30" s="5"/>
      <c r="C30" s="5"/>
      <c r="D30" s="2"/>
      <c r="E30" s="13">
        <v>176</v>
      </c>
      <c r="F30" s="7">
        <v>0.41</v>
      </c>
      <c r="G30" s="36">
        <f t="shared" si="1"/>
        <v>429.26829268292687</v>
      </c>
    </row>
    <row r="31" spans="1:15" ht="15.75" x14ac:dyDescent="0.25">
      <c r="A31" s="5" t="s">
        <v>31</v>
      </c>
      <c r="B31" s="5"/>
      <c r="C31" s="5"/>
      <c r="D31" s="2"/>
      <c r="E31" s="13">
        <v>271</v>
      </c>
      <c r="F31" s="7">
        <v>0.64</v>
      </c>
      <c r="G31" s="36">
        <f t="shared" si="1"/>
        <v>423.4375</v>
      </c>
    </row>
    <row r="32" spans="1:15" ht="15.75" x14ac:dyDescent="0.25">
      <c r="A32" s="5" t="s">
        <v>32</v>
      </c>
      <c r="B32" s="5"/>
      <c r="C32" s="5"/>
      <c r="D32" s="2"/>
      <c r="E32" s="13">
        <v>95</v>
      </c>
      <c r="F32" s="7">
        <v>0.22</v>
      </c>
      <c r="G32" s="36">
        <f t="shared" si="1"/>
        <v>431.81818181818181</v>
      </c>
    </row>
    <row r="33" spans="1:7" ht="15.75" x14ac:dyDescent="0.25">
      <c r="A33" s="5" t="s">
        <v>33</v>
      </c>
      <c r="B33" s="5"/>
      <c r="C33" s="5"/>
      <c r="D33" s="2"/>
      <c r="E33" s="13">
        <v>262</v>
      </c>
      <c r="F33" s="7">
        <v>0.62</v>
      </c>
      <c r="G33" s="36">
        <f t="shared" si="1"/>
        <v>422.58064516129031</v>
      </c>
    </row>
    <row r="34" spans="1:7" ht="15.75" x14ac:dyDescent="0.25">
      <c r="A34" s="5" t="s">
        <v>34</v>
      </c>
      <c r="B34" s="5"/>
      <c r="C34" s="5"/>
      <c r="D34" s="2"/>
      <c r="E34" s="13">
        <v>425</v>
      </c>
      <c r="F34" s="7">
        <v>1</v>
      </c>
      <c r="G34" s="36">
        <f t="shared" si="1"/>
        <v>425</v>
      </c>
    </row>
    <row r="35" spans="1:7" ht="15.75" x14ac:dyDescent="0.25">
      <c r="A35" s="5" t="s">
        <v>35</v>
      </c>
      <c r="B35" s="5"/>
      <c r="C35" s="5"/>
      <c r="D35" s="2"/>
      <c r="E35" s="13">
        <v>425</v>
      </c>
      <c r="F35" s="7">
        <v>1</v>
      </c>
      <c r="G35" s="36">
        <f t="shared" si="1"/>
        <v>425</v>
      </c>
    </row>
    <row r="36" spans="1:7" ht="15.75" x14ac:dyDescent="0.25">
      <c r="A36" s="5" t="s">
        <v>36</v>
      </c>
      <c r="B36" s="5"/>
      <c r="C36" s="5"/>
      <c r="D36" s="2"/>
      <c r="E36" s="13">
        <v>115</v>
      </c>
      <c r="F36" s="7">
        <v>1</v>
      </c>
      <c r="G36" s="36">
        <f t="shared" si="1"/>
        <v>115</v>
      </c>
    </row>
    <row r="37" spans="1:7" ht="15.75" x14ac:dyDescent="0.25">
      <c r="A37" s="5" t="s">
        <v>37</v>
      </c>
      <c r="B37" s="5"/>
      <c r="C37" s="5"/>
      <c r="D37" s="2"/>
      <c r="E37" s="13">
        <v>100</v>
      </c>
      <c r="F37" s="7">
        <v>0.25</v>
      </c>
      <c r="G37" s="36">
        <f t="shared" si="1"/>
        <v>400</v>
      </c>
    </row>
    <row r="38" spans="1:7" ht="15.75" x14ac:dyDescent="0.25">
      <c r="A38" s="5" t="s">
        <v>38</v>
      </c>
      <c r="B38" s="5"/>
      <c r="C38" s="5"/>
      <c r="D38" s="2"/>
      <c r="E38" s="13">
        <v>425</v>
      </c>
      <c r="F38" s="7">
        <v>1</v>
      </c>
      <c r="G38" s="36">
        <f t="shared" si="1"/>
        <v>425</v>
      </c>
    </row>
    <row r="39" spans="1:7" ht="15.75" x14ac:dyDescent="0.25">
      <c r="A39" s="5"/>
      <c r="B39" s="5"/>
      <c r="C39" s="5"/>
      <c r="D39" s="2"/>
      <c r="E39" s="38">
        <f>SUM(E24:E38)</f>
        <v>4420</v>
      </c>
      <c r="F39" s="39">
        <f>E39/G39</f>
        <v>0.6829565143972719</v>
      </c>
      <c r="G39" s="40">
        <f>SUM(G24:G38)</f>
        <v>6471.8615414347032</v>
      </c>
    </row>
    <row r="40" spans="1:7" x14ac:dyDescent="0.25">
      <c r="A40" s="5" t="s">
        <v>29</v>
      </c>
      <c r="B40" s="5"/>
      <c r="C40" s="5"/>
      <c r="E40" s="5">
        <v>600</v>
      </c>
      <c r="F40" s="7"/>
      <c r="G40" s="5"/>
    </row>
    <row r="41" spans="1:7" x14ac:dyDescent="0.25">
      <c r="A41" s="5" t="s">
        <v>39</v>
      </c>
      <c r="E41" s="13">
        <v>595</v>
      </c>
      <c r="G41" s="5"/>
    </row>
    <row r="42" spans="1:7" x14ac:dyDescent="0.25">
      <c r="A42" s="5" t="s">
        <v>40</v>
      </c>
      <c r="D42">
        <f>SUM(E40:E43)</f>
        <v>1760</v>
      </c>
      <c r="E42" s="15">
        <v>550</v>
      </c>
      <c r="G42" s="5"/>
    </row>
    <row r="43" spans="1:7" ht="15.75" x14ac:dyDescent="0.25">
      <c r="A43" s="5" t="s">
        <v>41</v>
      </c>
      <c r="E43" s="5">
        <v>15</v>
      </c>
      <c r="F43" s="16"/>
      <c r="G43" s="13"/>
    </row>
    <row r="44" spans="1:7" x14ac:dyDescent="0.25">
      <c r="D44">
        <f>SUM(D20:D42)</f>
        <v>2450</v>
      </c>
      <c r="E44" s="14">
        <f>SUM(E24:E43)-E39</f>
        <v>6180</v>
      </c>
      <c r="G44" s="15"/>
    </row>
    <row r="45" spans="1:7" x14ac:dyDescent="0.25">
      <c r="E45" s="44">
        <f>E39+E18</f>
        <v>7823</v>
      </c>
      <c r="F45" s="45">
        <f>E45/G45</f>
        <v>0.62703071678240141</v>
      </c>
      <c r="G45" s="46">
        <f>G39+G18</f>
        <v>12476.262790033008</v>
      </c>
    </row>
    <row r="46" spans="1:7" ht="15.75" x14ac:dyDescent="0.25">
      <c r="A46" s="1" t="s">
        <v>42</v>
      </c>
      <c r="B46" s="2"/>
      <c r="C46" s="1"/>
      <c r="D46" s="1"/>
      <c r="E46" s="1">
        <f>(E21+E44)</f>
        <v>10273</v>
      </c>
    </row>
    <row r="47" spans="1:7" ht="15.75" x14ac:dyDescent="0.25">
      <c r="A47" s="2" t="s">
        <v>2</v>
      </c>
      <c r="B47" s="2"/>
      <c r="C47" s="1"/>
      <c r="D47" s="1"/>
      <c r="E47" s="1">
        <v>10979</v>
      </c>
      <c r="F47" s="16"/>
      <c r="G47" s="4"/>
    </row>
    <row r="49" spans="6:7" ht="15.75" x14ac:dyDescent="0.25">
      <c r="F49" s="16"/>
      <c r="G4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Scenkonst Östersund</dc:creator>
  <cp:lastModifiedBy>Scenkonst Östersund</cp:lastModifiedBy>
  <cp:lastPrinted>2024-04-03T08:23:35Z</cp:lastPrinted>
  <dcterms:created xsi:type="dcterms:W3CDTF">2024-01-18T13:20:23Z</dcterms:created>
  <dcterms:modified xsi:type="dcterms:W3CDTF">2024-04-03T08:23:38Z</dcterms:modified>
</cp:coreProperties>
</file>